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<sst xmlns="http://schemas.openxmlformats.org/spreadsheetml/2006/main" count="88" uniqueCount="56">
  <si>
    <t>众帮创业孵化基地入驻商户租赁费、水费、电费补贴明细表</t>
  </si>
  <si>
    <t>孵化基地名称（章）</t>
  </si>
  <si>
    <t>序号</t>
  </si>
  <si>
    <t>房间号</t>
  </si>
  <si>
    <t>姓名</t>
  </si>
  <si>
    <t>补贴时段</t>
  </si>
  <si>
    <t>月数</t>
  </si>
  <si>
    <t>房间
面积</t>
  </si>
  <si>
    <t>租赁费</t>
  </si>
  <si>
    <t>水费</t>
  </si>
  <si>
    <t>电费</t>
  </si>
  <si>
    <t>总计</t>
  </si>
  <si>
    <r>
      <rPr>
        <sz val="8"/>
        <rFont val="宋体"/>
        <charset val="134"/>
      </rPr>
      <t>补贴标准
（元/月</t>
    </r>
    <r>
      <rPr>
        <sz val="8"/>
        <rFont val="SimSun"/>
        <charset val="134"/>
      </rPr>
      <t>）</t>
    </r>
  </si>
  <si>
    <t>小计</t>
  </si>
  <si>
    <t>配套设施补贴
均摊（元/户）</t>
  </si>
  <si>
    <t>合计</t>
  </si>
  <si>
    <t>补贴标准
（元/月）</t>
  </si>
  <si>
    <t>张国芬</t>
  </si>
  <si>
    <t>2024年12月-2025年5月</t>
  </si>
  <si>
    <t>姜勇</t>
  </si>
  <si>
    <t>宋明月</t>
  </si>
  <si>
    <t>宋洪涛</t>
  </si>
  <si>
    <t>李玲智</t>
  </si>
  <si>
    <t>赵斐</t>
  </si>
  <si>
    <t>门淑艳</t>
  </si>
  <si>
    <t>张灵灵</t>
  </si>
  <si>
    <t>刘丽</t>
  </si>
  <si>
    <t>冯天天</t>
  </si>
  <si>
    <t>宋明阳</t>
  </si>
  <si>
    <t>许建国</t>
  </si>
  <si>
    <t>刘吉森</t>
  </si>
  <si>
    <t>213左</t>
  </si>
  <si>
    <t>刘培风</t>
  </si>
  <si>
    <t>213右</t>
  </si>
  <si>
    <t>吴晓宇</t>
  </si>
  <si>
    <t>于伯敏</t>
  </si>
  <si>
    <t>刘红卫</t>
  </si>
  <si>
    <t>金志华</t>
  </si>
  <si>
    <t>305左</t>
  </si>
  <si>
    <t>周洪喜</t>
  </si>
  <si>
    <t>张琳悦</t>
  </si>
  <si>
    <t>荣翠翠</t>
  </si>
  <si>
    <t>314左</t>
  </si>
  <si>
    <t>詹燕</t>
  </si>
  <si>
    <t>王俊刚</t>
  </si>
  <si>
    <t>刘文平</t>
  </si>
  <si>
    <t>王伟</t>
  </si>
  <si>
    <t>徐蕊</t>
  </si>
  <si>
    <t>吕红宝</t>
  </si>
  <si>
    <t>李昊</t>
  </si>
  <si>
    <t>商204</t>
  </si>
  <si>
    <t>郭文贞</t>
  </si>
  <si>
    <t>商207</t>
  </si>
  <si>
    <t>张春雷</t>
  </si>
  <si>
    <t>配套设施</t>
  </si>
  <si>
    <t>合计:432580.68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</si>
</sst>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0.5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177" fontId="2" fillId="0" borderId="0" xfId="0" applyNumberFormat="1" applyFont="1" applyFill="1">
      <alignment vertical="center"/>
    </xf>
    <xf numFmtId="0" fontId="3" fillId="0" borderId="0" xfId="50" applyFont="1" applyFill="1" applyAlignment="1">
      <alignment horizontal="center" vertical="center"/>
    </xf>
    <xf numFmtId="176" fontId="3" fillId="0" borderId="0" xfId="50" applyNumberFormat="1" applyFont="1" applyFill="1" applyAlignment="1">
      <alignment horizontal="center" vertical="center"/>
    </xf>
    <xf numFmtId="0" fontId="4" fillId="0" borderId="0" xfId="5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176" fontId="8" fillId="0" borderId="0" xfId="0" applyNumberFormat="1" applyFont="1" applyFill="1">
      <alignment vertical="center"/>
    </xf>
    <xf numFmtId="177" fontId="3" fillId="0" borderId="0" xfId="50" applyNumberFormat="1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>
      <alignment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10" fillId="0" borderId="0" xfId="0" applyNumberFormat="1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workbookViewId="0">
      <pane ySplit="4" topLeftCell="A5" activePane="bottomLeft" state="frozen"/>
      <selection/>
      <selection pane="bottomLeft" activeCell="B40" sqref="B40:N43"/>
    </sheetView>
  </sheetViews>
  <sheetFormatPr defaultColWidth="8.725" defaultRowHeight="13.5"/>
  <cols>
    <col min="1" max="1" width="4.81666666666667" style="2" customWidth="1"/>
    <col min="2" max="2" width="6.95" style="2" customWidth="1"/>
    <col min="3" max="3" width="7.775" style="2" customWidth="1"/>
    <col min="4" max="4" width="22.5" style="2" customWidth="1"/>
    <col min="5" max="5" width="4.81666666666667" style="2" customWidth="1"/>
    <col min="6" max="6" width="6.65833333333333" style="3" customWidth="1"/>
    <col min="7" max="7" width="8.84166666666667" style="4" customWidth="1"/>
    <col min="8" max="8" width="11.4416666666667" style="2" customWidth="1"/>
    <col min="9" max="9" width="11.025" style="2" customWidth="1"/>
    <col min="10" max="10" width="10.6666666666667" style="2" customWidth="1"/>
    <col min="11" max="11" width="8.09166666666667" style="2" customWidth="1"/>
    <col min="12" max="12" width="8.44166666666667" style="2" customWidth="1"/>
    <col min="13" max="13" width="8" style="2" customWidth="1"/>
    <col min="14" max="14" width="8.44166666666667" style="2" customWidth="1"/>
    <col min="15" max="15" width="10.5" style="5" customWidth="1"/>
    <col min="16" max="16384" width="8.725" style="2"/>
  </cols>
  <sheetData>
    <row r="1" ht="35" customHeight="1" spans="1:15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26"/>
    </row>
    <row r="2" ht="22" customHeight="1" spans="1:4">
      <c r="A2" s="8" t="s">
        <v>1</v>
      </c>
      <c r="B2" s="8"/>
      <c r="C2" s="8"/>
      <c r="D2" s="8"/>
    </row>
    <row r="3" ht="15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2"/>
      <c r="I3" s="12"/>
      <c r="J3" s="27"/>
      <c r="K3" s="28" t="s">
        <v>9</v>
      </c>
      <c r="L3" s="29"/>
      <c r="M3" s="28" t="s">
        <v>10</v>
      </c>
      <c r="N3" s="29"/>
      <c r="O3" s="30" t="s">
        <v>11</v>
      </c>
    </row>
    <row r="4" ht="22" customHeight="1" spans="1:15">
      <c r="A4" s="9"/>
      <c r="B4" s="9"/>
      <c r="C4" s="9"/>
      <c r="D4" s="9"/>
      <c r="E4" s="9"/>
      <c r="F4" s="10"/>
      <c r="G4" s="13" t="s">
        <v>12</v>
      </c>
      <c r="H4" s="10" t="s">
        <v>13</v>
      </c>
      <c r="I4" s="31" t="s">
        <v>14</v>
      </c>
      <c r="J4" s="32" t="s">
        <v>15</v>
      </c>
      <c r="K4" s="31" t="s">
        <v>16</v>
      </c>
      <c r="L4" s="29" t="s">
        <v>15</v>
      </c>
      <c r="M4" s="31" t="s">
        <v>16</v>
      </c>
      <c r="N4" s="29" t="s">
        <v>15</v>
      </c>
      <c r="O4" s="30"/>
    </row>
    <row r="5" s="1" customFormat="1" ht="20" customHeight="1" spans="1:15">
      <c r="A5" s="14">
        <v>1</v>
      </c>
      <c r="B5" s="15">
        <v>101</v>
      </c>
      <c r="C5" s="15" t="s">
        <v>17</v>
      </c>
      <c r="D5" s="16" t="s">
        <v>18</v>
      </c>
      <c r="E5" s="14">
        <v>6</v>
      </c>
      <c r="F5" s="17">
        <v>50</v>
      </c>
      <c r="G5" s="18">
        <f>F5*1.55*365/12</f>
        <v>2357.29166666667</v>
      </c>
      <c r="H5" s="19">
        <v>14143.74</v>
      </c>
      <c r="I5" s="19">
        <v>4276.13</v>
      </c>
      <c r="J5" s="18">
        <f>H5+I5</f>
        <v>18419.87</v>
      </c>
      <c r="K5" s="14">
        <v>16.66</v>
      </c>
      <c r="L5" s="19">
        <f>K5*E5</f>
        <v>99.96</v>
      </c>
      <c r="M5" s="14">
        <v>16.66</v>
      </c>
      <c r="N5" s="19">
        <f>M5*E5</f>
        <v>99.96</v>
      </c>
      <c r="O5" s="33">
        <f>J5+L5+N5</f>
        <v>18619.79</v>
      </c>
    </row>
    <row r="6" s="1" customFormat="1" ht="20" customHeight="1" spans="1:15">
      <c r="A6" s="14">
        <v>2</v>
      </c>
      <c r="B6" s="15">
        <v>102</v>
      </c>
      <c r="C6" s="15" t="s">
        <v>19</v>
      </c>
      <c r="D6" s="16" t="s">
        <v>18</v>
      </c>
      <c r="E6" s="14">
        <v>6</v>
      </c>
      <c r="F6" s="20">
        <v>36.14</v>
      </c>
      <c r="G6" s="18">
        <f t="shared" ref="G6:G34" si="0">F6*1.55*365/12</f>
        <v>1703.85041666667</v>
      </c>
      <c r="H6" s="19">
        <v>10223.1</v>
      </c>
      <c r="I6" s="19">
        <v>4276.13</v>
      </c>
      <c r="J6" s="18">
        <f t="shared" ref="J6:J34" si="1">H6+I6</f>
        <v>14499.23</v>
      </c>
      <c r="K6" s="14">
        <v>16.66</v>
      </c>
      <c r="L6" s="19">
        <f t="shared" ref="L6:L35" si="2">K6*E6</f>
        <v>99.96</v>
      </c>
      <c r="M6" s="14">
        <v>16.66</v>
      </c>
      <c r="N6" s="19">
        <f t="shared" ref="N6:N35" si="3">M6*E6</f>
        <v>99.96</v>
      </c>
      <c r="O6" s="33">
        <f t="shared" ref="O6:O35" si="4">J6+L6+N6</f>
        <v>14699.15</v>
      </c>
    </row>
    <row r="7" s="1" customFormat="1" ht="20" customHeight="1" spans="1:15">
      <c r="A7" s="14">
        <v>3</v>
      </c>
      <c r="B7" s="15">
        <v>104</v>
      </c>
      <c r="C7" s="15" t="s">
        <v>20</v>
      </c>
      <c r="D7" s="16" t="s">
        <v>18</v>
      </c>
      <c r="E7" s="14">
        <v>6</v>
      </c>
      <c r="F7" s="20">
        <v>48.32</v>
      </c>
      <c r="G7" s="18">
        <f t="shared" si="0"/>
        <v>2278.08666666667</v>
      </c>
      <c r="H7" s="19">
        <v>13668.54</v>
      </c>
      <c r="I7" s="19">
        <v>4276.13</v>
      </c>
      <c r="J7" s="18">
        <f t="shared" si="1"/>
        <v>17944.67</v>
      </c>
      <c r="K7" s="14">
        <v>16.66</v>
      </c>
      <c r="L7" s="19">
        <f t="shared" si="2"/>
        <v>99.96</v>
      </c>
      <c r="M7" s="14">
        <v>16.66</v>
      </c>
      <c r="N7" s="19">
        <f t="shared" si="3"/>
        <v>99.96</v>
      </c>
      <c r="O7" s="33">
        <f t="shared" si="4"/>
        <v>18144.59</v>
      </c>
    </row>
    <row r="8" s="1" customFormat="1" ht="20" customHeight="1" spans="1:15">
      <c r="A8" s="14">
        <v>4</v>
      </c>
      <c r="B8" s="15">
        <v>105</v>
      </c>
      <c r="C8" s="15" t="s">
        <v>21</v>
      </c>
      <c r="D8" s="16" t="s">
        <v>18</v>
      </c>
      <c r="E8" s="14">
        <v>6</v>
      </c>
      <c r="F8" s="20">
        <v>21.35</v>
      </c>
      <c r="G8" s="18">
        <f t="shared" si="0"/>
        <v>1006.56354166667</v>
      </c>
      <c r="H8" s="19">
        <v>6039.36</v>
      </c>
      <c r="I8" s="19">
        <v>4276.13</v>
      </c>
      <c r="J8" s="18">
        <f t="shared" si="1"/>
        <v>10315.49</v>
      </c>
      <c r="K8" s="14">
        <v>16.66</v>
      </c>
      <c r="L8" s="19">
        <f t="shared" si="2"/>
        <v>99.96</v>
      </c>
      <c r="M8" s="14">
        <v>16.66</v>
      </c>
      <c r="N8" s="19">
        <f t="shared" si="3"/>
        <v>99.96</v>
      </c>
      <c r="O8" s="33">
        <f t="shared" si="4"/>
        <v>10515.41</v>
      </c>
    </row>
    <row r="9" s="1" customFormat="1" ht="20" customHeight="1" spans="1:15">
      <c r="A9" s="14">
        <v>5</v>
      </c>
      <c r="B9" s="15">
        <v>107</v>
      </c>
      <c r="C9" s="15" t="s">
        <v>22</v>
      </c>
      <c r="D9" s="16" t="s">
        <v>18</v>
      </c>
      <c r="E9" s="14">
        <v>6</v>
      </c>
      <c r="F9" s="20">
        <v>50</v>
      </c>
      <c r="G9" s="18">
        <f t="shared" si="0"/>
        <v>2357.29166666667</v>
      </c>
      <c r="H9" s="19">
        <v>14143.74</v>
      </c>
      <c r="I9" s="19">
        <v>4276.13</v>
      </c>
      <c r="J9" s="18">
        <f t="shared" si="1"/>
        <v>18419.87</v>
      </c>
      <c r="K9" s="14">
        <v>16.66</v>
      </c>
      <c r="L9" s="19">
        <f t="shared" si="2"/>
        <v>99.96</v>
      </c>
      <c r="M9" s="14">
        <v>16.66</v>
      </c>
      <c r="N9" s="19">
        <f t="shared" si="3"/>
        <v>99.96</v>
      </c>
      <c r="O9" s="33">
        <f t="shared" si="4"/>
        <v>18619.79</v>
      </c>
    </row>
    <row r="10" s="1" customFormat="1" ht="20" customHeight="1" spans="1:15">
      <c r="A10" s="14">
        <v>6</v>
      </c>
      <c r="B10" s="15">
        <v>108</v>
      </c>
      <c r="C10" s="15" t="s">
        <v>23</v>
      </c>
      <c r="D10" s="16" t="s">
        <v>18</v>
      </c>
      <c r="E10" s="14">
        <v>4</v>
      </c>
      <c r="F10" s="20">
        <v>50</v>
      </c>
      <c r="G10" s="18">
        <f t="shared" si="0"/>
        <v>2357.29166666667</v>
      </c>
      <c r="H10" s="19">
        <v>9429.16</v>
      </c>
      <c r="I10" s="19">
        <v>4276.13</v>
      </c>
      <c r="J10" s="18">
        <f t="shared" si="1"/>
        <v>13705.29</v>
      </c>
      <c r="K10" s="14">
        <v>16.66</v>
      </c>
      <c r="L10" s="19">
        <f t="shared" si="2"/>
        <v>66.64</v>
      </c>
      <c r="M10" s="14">
        <v>16.66</v>
      </c>
      <c r="N10" s="19">
        <f t="shared" si="3"/>
        <v>66.64</v>
      </c>
      <c r="O10" s="33">
        <f t="shared" si="4"/>
        <v>13838.57</v>
      </c>
    </row>
    <row r="11" s="1" customFormat="1" ht="20" customHeight="1" spans="1:15">
      <c r="A11" s="14">
        <v>7</v>
      </c>
      <c r="B11" s="15">
        <v>109</v>
      </c>
      <c r="C11" s="15" t="s">
        <v>24</v>
      </c>
      <c r="D11" s="16" t="s">
        <v>18</v>
      </c>
      <c r="E11" s="14">
        <v>6</v>
      </c>
      <c r="F11" s="20">
        <v>50</v>
      </c>
      <c r="G11" s="18">
        <f t="shared" si="0"/>
        <v>2357.29166666667</v>
      </c>
      <c r="H11" s="19">
        <v>14143.74</v>
      </c>
      <c r="I11" s="19">
        <v>4276.13</v>
      </c>
      <c r="J11" s="18">
        <f t="shared" si="1"/>
        <v>18419.87</v>
      </c>
      <c r="K11" s="14">
        <v>16.66</v>
      </c>
      <c r="L11" s="19">
        <f t="shared" si="2"/>
        <v>99.96</v>
      </c>
      <c r="M11" s="14">
        <v>16.66</v>
      </c>
      <c r="N11" s="19">
        <f t="shared" si="3"/>
        <v>99.96</v>
      </c>
      <c r="O11" s="33">
        <f t="shared" si="4"/>
        <v>18619.79</v>
      </c>
    </row>
    <row r="12" s="1" customFormat="1" ht="20" customHeight="1" spans="1:15">
      <c r="A12" s="14">
        <v>8</v>
      </c>
      <c r="B12" s="21">
        <v>203</v>
      </c>
      <c r="C12" s="21" t="s">
        <v>25</v>
      </c>
      <c r="D12" s="16" t="s">
        <v>18</v>
      </c>
      <c r="E12" s="14">
        <v>6</v>
      </c>
      <c r="F12" s="17">
        <v>50</v>
      </c>
      <c r="G12" s="18">
        <f t="shared" si="0"/>
        <v>2357.29166666667</v>
      </c>
      <c r="H12" s="19">
        <v>14143.74</v>
      </c>
      <c r="I12" s="19">
        <v>4276.13</v>
      </c>
      <c r="J12" s="18">
        <f t="shared" si="1"/>
        <v>18419.87</v>
      </c>
      <c r="K12" s="14">
        <v>16.66</v>
      </c>
      <c r="L12" s="19">
        <f t="shared" si="2"/>
        <v>99.96</v>
      </c>
      <c r="M12" s="14">
        <v>16.66</v>
      </c>
      <c r="N12" s="19">
        <f t="shared" si="3"/>
        <v>99.96</v>
      </c>
      <c r="O12" s="33">
        <f t="shared" si="4"/>
        <v>18619.79</v>
      </c>
    </row>
    <row r="13" s="1" customFormat="1" ht="20" customHeight="1" spans="1:15">
      <c r="A13" s="14">
        <v>9</v>
      </c>
      <c r="B13" s="21">
        <v>206</v>
      </c>
      <c r="C13" s="21" t="s">
        <v>26</v>
      </c>
      <c r="D13" s="16" t="s">
        <v>18</v>
      </c>
      <c r="E13" s="14">
        <v>4</v>
      </c>
      <c r="F13" s="17">
        <v>27.83</v>
      </c>
      <c r="G13" s="18">
        <f t="shared" si="0"/>
        <v>1312.06854166667</v>
      </c>
      <c r="H13" s="19">
        <v>5248.28</v>
      </c>
      <c r="I13" s="19">
        <v>4276.13</v>
      </c>
      <c r="J13" s="18">
        <f t="shared" si="1"/>
        <v>9524.41</v>
      </c>
      <c r="K13" s="14">
        <v>16.66</v>
      </c>
      <c r="L13" s="19">
        <f t="shared" si="2"/>
        <v>66.64</v>
      </c>
      <c r="M13" s="14">
        <v>16.66</v>
      </c>
      <c r="N13" s="19">
        <f t="shared" si="3"/>
        <v>66.64</v>
      </c>
      <c r="O13" s="33">
        <f t="shared" si="4"/>
        <v>9657.69</v>
      </c>
    </row>
    <row r="14" s="1" customFormat="1" ht="20" customHeight="1" spans="1:15">
      <c r="A14" s="14">
        <v>10</v>
      </c>
      <c r="B14" s="21">
        <v>207</v>
      </c>
      <c r="C14" s="21" t="s">
        <v>27</v>
      </c>
      <c r="D14" s="16" t="s">
        <v>18</v>
      </c>
      <c r="E14" s="14">
        <v>6</v>
      </c>
      <c r="F14" s="17">
        <v>50</v>
      </c>
      <c r="G14" s="18">
        <f t="shared" si="0"/>
        <v>2357.29166666667</v>
      </c>
      <c r="H14" s="19">
        <v>14143.74</v>
      </c>
      <c r="I14" s="19">
        <v>4276.13</v>
      </c>
      <c r="J14" s="18">
        <f t="shared" si="1"/>
        <v>18419.87</v>
      </c>
      <c r="K14" s="14">
        <v>16.66</v>
      </c>
      <c r="L14" s="19">
        <f t="shared" si="2"/>
        <v>99.96</v>
      </c>
      <c r="M14" s="14">
        <v>16.66</v>
      </c>
      <c r="N14" s="19">
        <f t="shared" si="3"/>
        <v>99.96</v>
      </c>
      <c r="O14" s="33">
        <f t="shared" si="4"/>
        <v>18619.79</v>
      </c>
    </row>
    <row r="15" s="1" customFormat="1" ht="20" customHeight="1" spans="1:15">
      <c r="A15" s="14">
        <v>11</v>
      </c>
      <c r="B15" s="21">
        <v>208</v>
      </c>
      <c r="C15" s="21" t="s">
        <v>28</v>
      </c>
      <c r="D15" s="16" t="s">
        <v>18</v>
      </c>
      <c r="E15" s="14">
        <v>6</v>
      </c>
      <c r="F15" s="17">
        <v>31.45</v>
      </c>
      <c r="G15" s="18">
        <f t="shared" si="0"/>
        <v>1482.73645833333</v>
      </c>
      <c r="H15" s="19">
        <v>8896.44</v>
      </c>
      <c r="I15" s="19">
        <v>4276.13</v>
      </c>
      <c r="J15" s="18">
        <f t="shared" si="1"/>
        <v>13172.57</v>
      </c>
      <c r="K15" s="14">
        <v>16.66</v>
      </c>
      <c r="L15" s="19">
        <f t="shared" si="2"/>
        <v>99.96</v>
      </c>
      <c r="M15" s="14">
        <v>16.66</v>
      </c>
      <c r="N15" s="19">
        <f t="shared" si="3"/>
        <v>99.96</v>
      </c>
      <c r="O15" s="33">
        <f t="shared" si="4"/>
        <v>13372.49</v>
      </c>
    </row>
    <row r="16" s="1" customFormat="1" ht="20" customHeight="1" spans="1:15">
      <c r="A16" s="14">
        <v>12</v>
      </c>
      <c r="B16" s="21">
        <v>210</v>
      </c>
      <c r="C16" s="21" t="s">
        <v>29</v>
      </c>
      <c r="D16" s="16" t="s">
        <v>18</v>
      </c>
      <c r="E16" s="14">
        <v>6</v>
      </c>
      <c r="F16" s="17">
        <v>34.85</v>
      </c>
      <c r="G16" s="18">
        <f t="shared" si="0"/>
        <v>1643.03229166667</v>
      </c>
      <c r="H16" s="19">
        <v>9858.18</v>
      </c>
      <c r="I16" s="19">
        <v>4276.13</v>
      </c>
      <c r="J16" s="18">
        <f t="shared" si="1"/>
        <v>14134.31</v>
      </c>
      <c r="K16" s="14">
        <v>16.66</v>
      </c>
      <c r="L16" s="19">
        <f t="shared" si="2"/>
        <v>99.96</v>
      </c>
      <c r="M16" s="14">
        <v>16.66</v>
      </c>
      <c r="N16" s="19">
        <f t="shared" si="3"/>
        <v>99.96</v>
      </c>
      <c r="O16" s="33">
        <f t="shared" si="4"/>
        <v>14334.23</v>
      </c>
    </row>
    <row r="17" s="1" customFormat="1" ht="20" customHeight="1" spans="1:15">
      <c r="A17" s="14">
        <v>13</v>
      </c>
      <c r="B17" s="15">
        <v>212</v>
      </c>
      <c r="C17" s="15" t="s">
        <v>30</v>
      </c>
      <c r="D17" s="16" t="s">
        <v>18</v>
      </c>
      <c r="E17" s="14">
        <v>4</v>
      </c>
      <c r="F17" s="20">
        <v>35.23</v>
      </c>
      <c r="G17" s="18">
        <f t="shared" si="0"/>
        <v>1660.94770833333</v>
      </c>
      <c r="H17" s="19">
        <v>6643.8</v>
      </c>
      <c r="I17" s="19">
        <v>4276.13</v>
      </c>
      <c r="J17" s="18">
        <f t="shared" si="1"/>
        <v>10919.93</v>
      </c>
      <c r="K17" s="14">
        <v>16.66</v>
      </c>
      <c r="L17" s="19">
        <f t="shared" si="2"/>
        <v>66.64</v>
      </c>
      <c r="M17" s="14">
        <v>16.66</v>
      </c>
      <c r="N17" s="19">
        <f t="shared" si="3"/>
        <v>66.64</v>
      </c>
      <c r="O17" s="33">
        <f t="shared" si="4"/>
        <v>11053.21</v>
      </c>
    </row>
    <row r="18" s="1" customFormat="1" ht="20" customHeight="1" spans="1:15">
      <c r="A18" s="14">
        <v>14</v>
      </c>
      <c r="B18" s="15" t="s">
        <v>31</v>
      </c>
      <c r="C18" s="15" t="s">
        <v>32</v>
      </c>
      <c r="D18" s="16" t="s">
        <v>18</v>
      </c>
      <c r="E18" s="14">
        <v>6</v>
      </c>
      <c r="F18" s="20">
        <v>29.23</v>
      </c>
      <c r="G18" s="18">
        <f t="shared" si="0"/>
        <v>1378.07270833333</v>
      </c>
      <c r="H18" s="19">
        <v>8268.42</v>
      </c>
      <c r="I18" s="19">
        <v>4276.13</v>
      </c>
      <c r="J18" s="18">
        <f t="shared" si="1"/>
        <v>12544.55</v>
      </c>
      <c r="K18" s="14">
        <v>16.66</v>
      </c>
      <c r="L18" s="19">
        <f t="shared" si="2"/>
        <v>99.96</v>
      </c>
      <c r="M18" s="14">
        <v>16.66</v>
      </c>
      <c r="N18" s="19">
        <f t="shared" si="3"/>
        <v>99.96</v>
      </c>
      <c r="O18" s="33">
        <f t="shared" si="4"/>
        <v>12744.47</v>
      </c>
    </row>
    <row r="19" s="1" customFormat="1" ht="20" customHeight="1" spans="1:15">
      <c r="A19" s="14">
        <v>15</v>
      </c>
      <c r="B19" s="15" t="s">
        <v>33</v>
      </c>
      <c r="C19" s="15" t="s">
        <v>34</v>
      </c>
      <c r="D19" s="16" t="s">
        <v>18</v>
      </c>
      <c r="E19" s="14">
        <v>6</v>
      </c>
      <c r="F19" s="20">
        <v>27.28</v>
      </c>
      <c r="G19" s="18">
        <f t="shared" si="0"/>
        <v>1286.13833333333</v>
      </c>
      <c r="H19" s="19">
        <v>7716.84</v>
      </c>
      <c r="I19" s="19">
        <v>4276.13</v>
      </c>
      <c r="J19" s="18">
        <f t="shared" si="1"/>
        <v>11992.97</v>
      </c>
      <c r="K19" s="14">
        <v>16.66</v>
      </c>
      <c r="L19" s="19">
        <f t="shared" si="2"/>
        <v>99.96</v>
      </c>
      <c r="M19" s="14">
        <v>16.66</v>
      </c>
      <c r="N19" s="19">
        <f t="shared" si="3"/>
        <v>99.96</v>
      </c>
      <c r="O19" s="33">
        <f t="shared" si="4"/>
        <v>12192.89</v>
      </c>
    </row>
    <row r="20" s="1" customFormat="1" ht="20" customHeight="1" spans="1:15">
      <c r="A20" s="14">
        <v>16</v>
      </c>
      <c r="B20" s="21">
        <v>215</v>
      </c>
      <c r="C20" s="21" t="s">
        <v>35</v>
      </c>
      <c r="D20" s="16" t="s">
        <v>18</v>
      </c>
      <c r="E20" s="14">
        <v>6</v>
      </c>
      <c r="F20" s="17">
        <v>50</v>
      </c>
      <c r="G20" s="18">
        <f t="shared" si="0"/>
        <v>2357.29166666667</v>
      </c>
      <c r="H20" s="19">
        <v>14143.74</v>
      </c>
      <c r="I20" s="19">
        <v>4276.13</v>
      </c>
      <c r="J20" s="18">
        <f t="shared" si="1"/>
        <v>18419.87</v>
      </c>
      <c r="K20" s="14">
        <v>16.66</v>
      </c>
      <c r="L20" s="19">
        <f t="shared" si="2"/>
        <v>99.96</v>
      </c>
      <c r="M20" s="14">
        <v>16.66</v>
      </c>
      <c r="N20" s="19">
        <f t="shared" si="3"/>
        <v>99.96</v>
      </c>
      <c r="O20" s="33">
        <f t="shared" si="4"/>
        <v>18619.79</v>
      </c>
    </row>
    <row r="21" s="1" customFormat="1" ht="20" customHeight="1" spans="1:15">
      <c r="A21" s="14">
        <v>17</v>
      </c>
      <c r="B21" s="21">
        <v>217</v>
      </c>
      <c r="C21" s="21" t="s">
        <v>36</v>
      </c>
      <c r="D21" s="16" t="s">
        <v>18</v>
      </c>
      <c r="E21" s="14">
        <v>6</v>
      </c>
      <c r="F21" s="17">
        <v>27.27</v>
      </c>
      <c r="G21" s="18">
        <f t="shared" si="0"/>
        <v>1285.666875</v>
      </c>
      <c r="H21" s="19">
        <v>7714.02</v>
      </c>
      <c r="I21" s="19">
        <v>4276.13</v>
      </c>
      <c r="J21" s="18">
        <f t="shared" si="1"/>
        <v>11990.15</v>
      </c>
      <c r="K21" s="14">
        <v>16.66</v>
      </c>
      <c r="L21" s="19">
        <f t="shared" si="2"/>
        <v>99.96</v>
      </c>
      <c r="M21" s="14">
        <v>16.66</v>
      </c>
      <c r="N21" s="19">
        <f t="shared" si="3"/>
        <v>99.96</v>
      </c>
      <c r="O21" s="33">
        <f t="shared" si="4"/>
        <v>12190.07</v>
      </c>
    </row>
    <row r="22" s="1" customFormat="1" ht="20" customHeight="1" spans="1:15">
      <c r="A22" s="14">
        <v>18</v>
      </c>
      <c r="B22" s="15">
        <v>304</v>
      </c>
      <c r="C22" s="15" t="s">
        <v>37</v>
      </c>
      <c r="D22" s="16" t="s">
        <v>18</v>
      </c>
      <c r="E22" s="14">
        <v>6</v>
      </c>
      <c r="F22" s="17">
        <v>27.27</v>
      </c>
      <c r="G22" s="18">
        <f t="shared" si="0"/>
        <v>1285.666875</v>
      </c>
      <c r="H22" s="19">
        <v>7714.02</v>
      </c>
      <c r="I22" s="19">
        <v>4276.13</v>
      </c>
      <c r="J22" s="18">
        <f t="shared" si="1"/>
        <v>11990.15</v>
      </c>
      <c r="K22" s="14">
        <v>16.66</v>
      </c>
      <c r="L22" s="19">
        <f t="shared" si="2"/>
        <v>99.96</v>
      </c>
      <c r="M22" s="14">
        <v>16.66</v>
      </c>
      <c r="N22" s="19">
        <f t="shared" si="3"/>
        <v>99.96</v>
      </c>
      <c r="O22" s="33">
        <f t="shared" si="4"/>
        <v>12190.07</v>
      </c>
    </row>
    <row r="23" s="1" customFormat="1" ht="20" customHeight="1" spans="1:15">
      <c r="A23" s="14">
        <v>19</v>
      </c>
      <c r="B23" s="21" t="s">
        <v>38</v>
      </c>
      <c r="C23" s="21" t="s">
        <v>39</v>
      </c>
      <c r="D23" s="16" t="s">
        <v>18</v>
      </c>
      <c r="E23" s="14">
        <v>6</v>
      </c>
      <c r="F23" s="17">
        <v>27.28</v>
      </c>
      <c r="G23" s="18">
        <f t="shared" si="0"/>
        <v>1286.13833333333</v>
      </c>
      <c r="H23" s="19">
        <v>7716.84</v>
      </c>
      <c r="I23" s="19">
        <v>4276.13</v>
      </c>
      <c r="J23" s="18">
        <f t="shared" si="1"/>
        <v>11992.97</v>
      </c>
      <c r="K23" s="14">
        <v>16.66</v>
      </c>
      <c r="L23" s="19">
        <f t="shared" si="2"/>
        <v>99.96</v>
      </c>
      <c r="M23" s="14">
        <v>16.66</v>
      </c>
      <c r="N23" s="19">
        <f t="shared" si="3"/>
        <v>99.96</v>
      </c>
      <c r="O23" s="33">
        <f t="shared" si="4"/>
        <v>12192.89</v>
      </c>
    </row>
    <row r="24" s="1" customFormat="1" ht="20" customHeight="1" spans="1:15">
      <c r="A24" s="14">
        <v>20</v>
      </c>
      <c r="B24" s="21">
        <v>307</v>
      </c>
      <c r="C24" s="21" t="s">
        <v>40</v>
      </c>
      <c r="D24" s="16" t="s">
        <v>18</v>
      </c>
      <c r="E24" s="14">
        <v>6</v>
      </c>
      <c r="F24" s="17">
        <v>27.8</v>
      </c>
      <c r="G24" s="18">
        <f t="shared" si="0"/>
        <v>1310.65416666667</v>
      </c>
      <c r="H24" s="19">
        <v>7863.9</v>
      </c>
      <c r="I24" s="19">
        <v>4276.13</v>
      </c>
      <c r="J24" s="18">
        <f t="shared" si="1"/>
        <v>12140.03</v>
      </c>
      <c r="K24" s="14">
        <v>16.66</v>
      </c>
      <c r="L24" s="19">
        <f t="shared" si="2"/>
        <v>99.96</v>
      </c>
      <c r="M24" s="14">
        <v>16.66</v>
      </c>
      <c r="N24" s="19">
        <f t="shared" si="3"/>
        <v>99.96</v>
      </c>
      <c r="O24" s="33">
        <f t="shared" si="4"/>
        <v>12339.95</v>
      </c>
    </row>
    <row r="25" s="1" customFormat="1" ht="20" customHeight="1" spans="1:15">
      <c r="A25" s="14">
        <v>21</v>
      </c>
      <c r="B25" s="21">
        <v>308</v>
      </c>
      <c r="C25" s="21" t="s">
        <v>41</v>
      </c>
      <c r="D25" s="16" t="s">
        <v>18</v>
      </c>
      <c r="E25" s="14">
        <v>6</v>
      </c>
      <c r="F25" s="17">
        <v>31.44</v>
      </c>
      <c r="G25" s="18">
        <f t="shared" si="0"/>
        <v>1482.265</v>
      </c>
      <c r="H25" s="19">
        <v>8893.62</v>
      </c>
      <c r="I25" s="19">
        <v>4276.13</v>
      </c>
      <c r="J25" s="18">
        <f t="shared" si="1"/>
        <v>13169.75</v>
      </c>
      <c r="K25" s="14">
        <v>16.66</v>
      </c>
      <c r="L25" s="19">
        <f t="shared" si="2"/>
        <v>99.96</v>
      </c>
      <c r="M25" s="14">
        <v>16.66</v>
      </c>
      <c r="N25" s="19">
        <f t="shared" si="3"/>
        <v>99.96</v>
      </c>
      <c r="O25" s="33">
        <f t="shared" si="4"/>
        <v>13369.67</v>
      </c>
    </row>
    <row r="26" s="1" customFormat="1" ht="20" customHeight="1" spans="1:15">
      <c r="A26" s="14">
        <v>22</v>
      </c>
      <c r="B26" s="21" t="s">
        <v>42</v>
      </c>
      <c r="C26" s="21" t="s">
        <v>43</v>
      </c>
      <c r="D26" s="16" t="s">
        <v>18</v>
      </c>
      <c r="E26" s="14">
        <v>6</v>
      </c>
      <c r="F26" s="17">
        <v>29.23</v>
      </c>
      <c r="G26" s="18">
        <f t="shared" si="0"/>
        <v>1378.07270833333</v>
      </c>
      <c r="H26" s="19">
        <v>8268.42</v>
      </c>
      <c r="I26" s="19">
        <v>4276.13</v>
      </c>
      <c r="J26" s="18">
        <f t="shared" si="1"/>
        <v>12544.55</v>
      </c>
      <c r="K26" s="14">
        <v>16.66</v>
      </c>
      <c r="L26" s="19">
        <f t="shared" si="2"/>
        <v>99.96</v>
      </c>
      <c r="M26" s="14">
        <v>16.66</v>
      </c>
      <c r="N26" s="19">
        <f t="shared" si="3"/>
        <v>99.96</v>
      </c>
      <c r="O26" s="33">
        <f t="shared" si="4"/>
        <v>12744.47</v>
      </c>
    </row>
    <row r="27" s="1" customFormat="1" ht="20" customHeight="1" spans="1:15">
      <c r="A27" s="14">
        <v>23</v>
      </c>
      <c r="B27" s="15">
        <v>315</v>
      </c>
      <c r="C27" s="15" t="s">
        <v>44</v>
      </c>
      <c r="D27" s="16" t="s">
        <v>18</v>
      </c>
      <c r="E27" s="14">
        <v>6</v>
      </c>
      <c r="F27" s="17">
        <v>27.27</v>
      </c>
      <c r="G27" s="18">
        <f t="shared" si="0"/>
        <v>1285.666875</v>
      </c>
      <c r="H27" s="19">
        <v>7714.02</v>
      </c>
      <c r="I27" s="19">
        <v>4276.13</v>
      </c>
      <c r="J27" s="18">
        <f t="shared" si="1"/>
        <v>11990.15</v>
      </c>
      <c r="K27" s="14">
        <v>16.66</v>
      </c>
      <c r="L27" s="19">
        <f t="shared" si="2"/>
        <v>99.96</v>
      </c>
      <c r="M27" s="14">
        <v>16.66</v>
      </c>
      <c r="N27" s="19">
        <f t="shared" si="3"/>
        <v>99.96</v>
      </c>
      <c r="O27" s="33">
        <f t="shared" si="4"/>
        <v>12190.07</v>
      </c>
    </row>
    <row r="28" s="1" customFormat="1" ht="20" customHeight="1" spans="1:15">
      <c r="A28" s="14">
        <v>24</v>
      </c>
      <c r="B28" s="21">
        <v>316</v>
      </c>
      <c r="C28" s="21" t="s">
        <v>45</v>
      </c>
      <c r="D28" s="16" t="s">
        <v>18</v>
      </c>
      <c r="E28" s="14">
        <v>6</v>
      </c>
      <c r="F28" s="17">
        <v>50</v>
      </c>
      <c r="G28" s="18">
        <f t="shared" si="0"/>
        <v>2357.29166666667</v>
      </c>
      <c r="H28" s="19">
        <v>14143.74</v>
      </c>
      <c r="I28" s="19">
        <v>4276.13</v>
      </c>
      <c r="J28" s="18">
        <f t="shared" si="1"/>
        <v>18419.87</v>
      </c>
      <c r="K28" s="14">
        <v>16.66</v>
      </c>
      <c r="L28" s="19">
        <f t="shared" si="2"/>
        <v>99.96</v>
      </c>
      <c r="M28" s="14">
        <v>16.66</v>
      </c>
      <c r="N28" s="19">
        <f t="shared" si="3"/>
        <v>99.96</v>
      </c>
      <c r="O28" s="33">
        <f t="shared" si="4"/>
        <v>18619.79</v>
      </c>
    </row>
    <row r="29" s="1" customFormat="1" ht="20" customHeight="1" spans="1:15">
      <c r="A29" s="14">
        <v>25</v>
      </c>
      <c r="B29" s="21">
        <v>317</v>
      </c>
      <c r="C29" s="21" t="s">
        <v>46</v>
      </c>
      <c r="D29" s="16" t="s">
        <v>18</v>
      </c>
      <c r="E29" s="14">
        <v>6</v>
      </c>
      <c r="F29" s="17">
        <v>50</v>
      </c>
      <c r="G29" s="18">
        <f t="shared" si="0"/>
        <v>2357.29166666667</v>
      </c>
      <c r="H29" s="19">
        <v>14143.74</v>
      </c>
      <c r="I29" s="19">
        <v>4276.13</v>
      </c>
      <c r="J29" s="18">
        <f t="shared" si="1"/>
        <v>18419.87</v>
      </c>
      <c r="K29" s="14">
        <v>16.66</v>
      </c>
      <c r="L29" s="19">
        <f t="shared" si="2"/>
        <v>99.96</v>
      </c>
      <c r="M29" s="14">
        <v>16.66</v>
      </c>
      <c r="N29" s="19">
        <f t="shared" si="3"/>
        <v>99.96</v>
      </c>
      <c r="O29" s="33">
        <f t="shared" si="4"/>
        <v>18619.79</v>
      </c>
    </row>
    <row r="30" s="1" customFormat="1" ht="20" customHeight="1" spans="1:15">
      <c r="A30" s="14">
        <v>26</v>
      </c>
      <c r="B30" s="21">
        <v>402</v>
      </c>
      <c r="C30" s="21" t="s">
        <v>47</v>
      </c>
      <c r="D30" s="16" t="s">
        <v>18</v>
      </c>
      <c r="E30" s="14">
        <v>6</v>
      </c>
      <c r="F30" s="17">
        <v>35.39</v>
      </c>
      <c r="G30" s="18">
        <f t="shared" si="0"/>
        <v>1668.49104166667</v>
      </c>
      <c r="H30" s="19">
        <v>10010.94</v>
      </c>
      <c r="I30" s="19">
        <v>4276.13</v>
      </c>
      <c r="J30" s="18">
        <f t="shared" si="1"/>
        <v>14287.07</v>
      </c>
      <c r="K30" s="14">
        <v>16.66</v>
      </c>
      <c r="L30" s="19">
        <f t="shared" si="2"/>
        <v>99.96</v>
      </c>
      <c r="M30" s="14">
        <v>16.66</v>
      </c>
      <c r="N30" s="19">
        <f t="shared" si="3"/>
        <v>99.96</v>
      </c>
      <c r="O30" s="33">
        <f t="shared" si="4"/>
        <v>14486.99</v>
      </c>
    </row>
    <row r="31" s="1" customFormat="1" ht="20" customHeight="1" spans="1:15">
      <c r="A31" s="14">
        <v>27</v>
      </c>
      <c r="B31" s="21">
        <v>403</v>
      </c>
      <c r="C31" s="21" t="s">
        <v>48</v>
      </c>
      <c r="D31" s="16" t="s">
        <v>18</v>
      </c>
      <c r="E31" s="14">
        <v>6</v>
      </c>
      <c r="F31" s="20">
        <v>31.45</v>
      </c>
      <c r="G31" s="18">
        <f t="shared" si="0"/>
        <v>1482.73645833333</v>
      </c>
      <c r="H31" s="19">
        <v>8896.44</v>
      </c>
      <c r="I31" s="19">
        <v>4276.13</v>
      </c>
      <c r="J31" s="18">
        <f t="shared" si="1"/>
        <v>13172.57</v>
      </c>
      <c r="K31" s="14">
        <v>16.66</v>
      </c>
      <c r="L31" s="19">
        <f t="shared" si="2"/>
        <v>99.96</v>
      </c>
      <c r="M31" s="14">
        <v>16.66</v>
      </c>
      <c r="N31" s="19">
        <f t="shared" si="3"/>
        <v>99.96</v>
      </c>
      <c r="O31" s="33">
        <f t="shared" si="4"/>
        <v>13372.49</v>
      </c>
    </row>
    <row r="32" s="1" customFormat="1" ht="20" customHeight="1" spans="1:15">
      <c r="A32" s="14">
        <v>28</v>
      </c>
      <c r="B32" s="15">
        <v>407</v>
      </c>
      <c r="C32" s="15" t="s">
        <v>49</v>
      </c>
      <c r="D32" s="16" t="s">
        <v>18</v>
      </c>
      <c r="E32" s="14">
        <v>6</v>
      </c>
      <c r="F32" s="17">
        <v>31.5</v>
      </c>
      <c r="G32" s="18">
        <f t="shared" si="0"/>
        <v>1485.09375</v>
      </c>
      <c r="H32" s="19">
        <v>8910.54</v>
      </c>
      <c r="I32" s="19">
        <v>4276.13</v>
      </c>
      <c r="J32" s="18">
        <f t="shared" si="1"/>
        <v>13186.67</v>
      </c>
      <c r="K32" s="14">
        <v>16.66</v>
      </c>
      <c r="L32" s="19">
        <f t="shared" si="2"/>
        <v>99.96</v>
      </c>
      <c r="M32" s="14">
        <v>16.66</v>
      </c>
      <c r="N32" s="19">
        <f t="shared" si="3"/>
        <v>99.96</v>
      </c>
      <c r="O32" s="33">
        <f t="shared" si="4"/>
        <v>13386.59</v>
      </c>
    </row>
    <row r="33" s="1" customFormat="1" ht="20" customHeight="1" spans="1:15">
      <c r="A33" s="14">
        <v>29</v>
      </c>
      <c r="B33" s="15" t="s">
        <v>50</v>
      </c>
      <c r="C33" s="15" t="s">
        <v>51</v>
      </c>
      <c r="D33" s="16" t="s">
        <v>18</v>
      </c>
      <c r="E33" s="14">
        <v>6</v>
      </c>
      <c r="F33" s="20">
        <v>30.7</v>
      </c>
      <c r="G33" s="18">
        <f t="shared" si="0"/>
        <v>1447.37708333333</v>
      </c>
      <c r="H33" s="19">
        <v>8684.28</v>
      </c>
      <c r="I33" s="19">
        <v>4276.13</v>
      </c>
      <c r="J33" s="18">
        <f t="shared" si="1"/>
        <v>12960.41</v>
      </c>
      <c r="K33" s="14">
        <v>16.66</v>
      </c>
      <c r="L33" s="19">
        <f t="shared" si="2"/>
        <v>99.96</v>
      </c>
      <c r="M33" s="14">
        <v>16.66</v>
      </c>
      <c r="N33" s="19">
        <f t="shared" si="3"/>
        <v>99.96</v>
      </c>
      <c r="O33" s="33">
        <f t="shared" si="4"/>
        <v>13160.33</v>
      </c>
    </row>
    <row r="34" s="1" customFormat="1" ht="20" customHeight="1" spans="1:15">
      <c r="A34" s="14">
        <v>30</v>
      </c>
      <c r="B34" s="15" t="s">
        <v>52</v>
      </c>
      <c r="C34" s="15" t="s">
        <v>53</v>
      </c>
      <c r="D34" s="16" t="s">
        <v>18</v>
      </c>
      <c r="E34" s="14">
        <v>6</v>
      </c>
      <c r="F34" s="20">
        <v>24.64</v>
      </c>
      <c r="G34" s="18">
        <f t="shared" si="0"/>
        <v>1161.67333333333</v>
      </c>
      <c r="H34" s="19">
        <v>6970.02</v>
      </c>
      <c r="I34" s="19">
        <v>4276.13</v>
      </c>
      <c r="J34" s="18">
        <f t="shared" si="1"/>
        <v>11246.15</v>
      </c>
      <c r="K34" s="14">
        <v>16.66</v>
      </c>
      <c r="L34" s="19">
        <f t="shared" si="2"/>
        <v>99.96</v>
      </c>
      <c r="M34" s="14">
        <v>16.66</v>
      </c>
      <c r="N34" s="19">
        <f t="shared" si="3"/>
        <v>99.96</v>
      </c>
      <c r="O34" s="33">
        <f t="shared" si="4"/>
        <v>11446.07</v>
      </c>
    </row>
    <row r="35" s="1" customFormat="1" ht="20" customHeight="1" spans="1:15">
      <c r="A35" s="14"/>
      <c r="B35" s="21" t="s">
        <v>54</v>
      </c>
      <c r="C35" s="21"/>
      <c r="D35" s="21"/>
      <c r="E35" s="21"/>
      <c r="F35" s="21">
        <v>453.5</v>
      </c>
      <c r="G35" s="22"/>
      <c r="H35" s="18">
        <f>SUM(H5:H34)</f>
        <v>298499.1</v>
      </c>
      <c r="I35" s="19">
        <f>SUM(I5:I34)</f>
        <v>128283.9</v>
      </c>
      <c r="J35" s="33">
        <f>SUM(J5:J34)</f>
        <v>426783</v>
      </c>
      <c r="K35" s="14"/>
      <c r="L35" s="19">
        <f>SUM(L5:L34)</f>
        <v>2898.84</v>
      </c>
      <c r="M35" s="14"/>
      <c r="N35" s="19">
        <f>SUM(N5:N34)</f>
        <v>2898.84</v>
      </c>
      <c r="O35" s="34">
        <f t="shared" si="4"/>
        <v>432580.68</v>
      </c>
    </row>
    <row r="36" s="1" customFormat="1" spans="6:15">
      <c r="F36" s="23"/>
      <c r="G36" s="24"/>
      <c r="O36" s="2"/>
    </row>
    <row r="37" s="1" customFormat="1" ht="21" customHeight="1" spans="3:15">
      <c r="C37" s="25" t="s">
        <v>55</v>
      </c>
      <c r="D37" s="25"/>
      <c r="F37" s="23"/>
      <c r="G37" s="24"/>
      <c r="O37" s="2"/>
    </row>
    <row r="38" spans="15:15">
      <c r="O38" s="3"/>
    </row>
    <row r="39" spans="15:15">
      <c r="O39" s="2"/>
    </row>
    <row r="40" ht="40" customHeight="1" spans="2:15">
      <c r="B40" s="3"/>
      <c r="C40" s="3"/>
      <c r="D40" s="3"/>
      <c r="G40" s="2"/>
      <c r="I40" s="4"/>
      <c r="J40" s="35"/>
      <c r="K40" s="35"/>
      <c r="L40" s="35"/>
      <c r="M40" s="36"/>
      <c r="N40" s="35"/>
      <c r="O40" s="2"/>
    </row>
    <row r="41" ht="40" customHeight="1" spans="2:15">
      <c r="B41" s="3"/>
      <c r="C41" s="3"/>
      <c r="D41" s="3"/>
      <c r="G41" s="2"/>
      <c r="H41" s="2"/>
      <c r="I41" s="4"/>
      <c r="J41" s="35"/>
      <c r="K41" s="35"/>
      <c r="L41" s="35"/>
      <c r="M41" s="36"/>
      <c r="N41" s="35"/>
      <c r="O41" s="2"/>
    </row>
    <row r="42" ht="40" customHeight="1" spans="2:15">
      <c r="B42" s="3"/>
      <c r="C42" s="3"/>
      <c r="D42" s="3"/>
      <c r="G42" s="2"/>
      <c r="H42" s="2"/>
      <c r="I42" s="37"/>
      <c r="J42" s="35"/>
      <c r="K42" s="35"/>
      <c r="L42" s="35"/>
      <c r="M42" s="36"/>
      <c r="N42" s="35"/>
      <c r="O42" s="2"/>
    </row>
  </sheetData>
  <mergeCells count="20">
    <mergeCell ref="A1:O1"/>
    <mergeCell ref="A2:D2"/>
    <mergeCell ref="G3:J3"/>
    <mergeCell ref="K3:L3"/>
    <mergeCell ref="M3:N3"/>
    <mergeCell ref="B35:C35"/>
    <mergeCell ref="C37:D37"/>
    <mergeCell ref="B40:D40"/>
    <mergeCell ref="J40:N40"/>
    <mergeCell ref="B41:D41"/>
    <mergeCell ref="J41:N41"/>
    <mergeCell ref="B42:D42"/>
    <mergeCell ref="J42:N42"/>
    <mergeCell ref="A3:A4"/>
    <mergeCell ref="B3:B4"/>
    <mergeCell ref="C3:C4"/>
    <mergeCell ref="D3:D4"/>
    <mergeCell ref="E3:E4"/>
    <mergeCell ref="F3:F4"/>
    <mergeCell ref="O3:O4"/>
  </mergeCells>
  <conditionalFormatting sqref="C10">
    <cfRule type="duplicateValues" dxfId="0" priority="5"/>
  </conditionalFormatting>
  <conditionalFormatting sqref="C22">
    <cfRule type="duplicateValues" dxfId="0" priority="1"/>
  </conditionalFormatting>
  <conditionalFormatting sqref="C23">
    <cfRule type="duplicateValues" dxfId="0" priority="2"/>
  </conditionalFormatting>
  <conditionalFormatting sqref="C27">
    <cfRule type="duplicateValues" dxfId="0" priority="4"/>
  </conditionalFormatting>
  <conditionalFormatting sqref="C17:C18">
    <cfRule type="duplicateValues" dxfId="0" priority="7"/>
  </conditionalFormatting>
  <conditionalFormatting sqref="C5:C9 C11:C20 C29">
    <cfRule type="duplicateValues" dxfId="0" priority="6"/>
  </conditionalFormatting>
  <pageMargins left="0.550694444444444" right="0.156944444444444" top="0.511805555555556" bottom="0.747916666666667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诺妈常勇（亲子阅读推广人）</cp:lastModifiedBy>
  <dcterms:created xsi:type="dcterms:W3CDTF">2021-10-26T07:09:00Z</dcterms:created>
  <dcterms:modified xsi:type="dcterms:W3CDTF">2025-09-28T09:33:53Z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3C98BDE2BFCA4941BDA75D13A415A2FE_13</vt:lpwstr>
  </property>
  <property fmtid="{D5CDD505-2E9C-101B-9397-08002B2CF9AE}" pid="3" name="KSOProductBuildVer">
    <vt:lpwstr>2052-12.1.0.22529</vt:lpwstr>
  </property>
</Properties>
</file>